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<sst xmlns="http://schemas.openxmlformats.org/spreadsheetml/2006/main" count="104" uniqueCount="51">
  <si>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Расх</t>
  </si>
  <si>
    <t>КОСГУ</t>
  </si>
  <si>
    <t>РегКласс</t>
  </si>
  <si>
    <t/>
  </si>
  <si>
    <t>111</t>
  </si>
  <si>
    <t>211</t>
  </si>
  <si>
    <t>266</t>
  </si>
  <si>
    <t>112</t>
  </si>
  <si>
    <t>212</t>
  </si>
  <si>
    <t>119</t>
  </si>
  <si>
    <t>213</t>
  </si>
  <si>
    <t>244</t>
  </si>
  <si>
    <t>221</t>
  </si>
  <si>
    <t>2211</t>
  </si>
  <si>
    <t>2212</t>
  </si>
  <si>
    <t>223</t>
  </si>
  <si>
    <t>2231</t>
  </si>
  <si>
    <t>2233</t>
  </si>
  <si>
    <t>2234</t>
  </si>
  <si>
    <t>2235</t>
  </si>
  <si>
    <t>225</t>
  </si>
  <si>
    <t>2251</t>
  </si>
  <si>
    <t>2252</t>
  </si>
  <si>
    <t>2254</t>
  </si>
  <si>
    <t>226</t>
  </si>
  <si>
    <t>2262</t>
  </si>
  <si>
    <t>2263</t>
  </si>
  <si>
    <t>2267</t>
  </si>
  <si>
    <t>2268</t>
  </si>
  <si>
    <t>227</t>
  </si>
  <si>
    <t>341</t>
  </si>
  <si>
    <t>342</t>
  </si>
  <si>
    <t>343</t>
  </si>
  <si>
    <t>3431</t>
  </si>
  <si>
    <t>345</t>
  </si>
  <si>
    <t>346</t>
  </si>
  <si>
    <t>3462</t>
  </si>
  <si>
    <t>3463</t>
  </si>
  <si>
    <t>3464</t>
  </si>
  <si>
    <t>851</t>
  </si>
  <si>
    <t>291</t>
  </si>
  <si>
    <t>2911</t>
  </si>
  <si>
    <t>2912</t>
  </si>
  <si>
    <t>2913</t>
  </si>
  <si>
    <t>852</t>
  </si>
  <si>
    <t>Сумма плана выплат 2019 год</t>
  </si>
  <si>
    <t>Сумма плана выплат 2020 год</t>
  </si>
  <si>
    <t>Поступления 2019</t>
  </si>
  <si>
    <t>Поступления 2020</t>
  </si>
  <si>
    <t>Сумма отклонения 2020 г. по сравнению с 2019 г.</t>
  </si>
  <si>
    <t>План ФХД ГБУ "Социально-реабилитационный центр для несовершеннолетних" Нелидовского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</si>
</sst>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&quot;р.&quot;* #,##0.00_);_(&quot;р.&quot;* \(#,##0.00\);_(&quot;р.&quot;* &quot;-&quot;??_);_(@_)"/>
    <numFmt numFmtId="178" formatCode="##\ ###\ ##0.00"/>
  </numFmts>
  <fonts count="51">
    <font>
      <sz val="11"/>
      <color theme="1"/>
      <name val="Segoe U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10"/>
      <name val="Segoe UI"/>
      <family val="2"/>
    </font>
    <font>
      <b/>
      <sz val="11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Segoe UI"/>
      <family val="2"/>
    </font>
    <font>
      <b/>
      <sz val="10"/>
      <color rgb="FF444444"/>
      <name val="Segoe UI"/>
      <family val="2"/>
    </font>
    <font>
      <b/>
      <sz val="11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rgb="FFF1F1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CCCCD"/>
      </left>
      <right style="thin">
        <color rgb="FFCCCCCD"/>
      </right>
      <top/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>
        <color indexed="63"/>
      </bottom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8" fontId="49" fillId="33" borderId="11" xfId="0" applyNumberFormat="1" applyFont="1" applyFill="1" applyBorder="1" applyAlignment="1">
      <alignment horizontal="right" vertical="top" wrapText="1"/>
    </xf>
    <xf numFmtId="178" fontId="27" fillId="0" borderId="12" xfId="0" applyNumberFormat="1" applyFont="1" applyBorder="1" applyAlignment="1">
      <alignment horizontal="right" vertical="top" wrapText="1"/>
    </xf>
    <xf numFmtId="178" fontId="27" fillId="0" borderId="10" xfId="0" applyNumberFormat="1" applyFont="1" applyBorder="1" applyAlignment="1">
      <alignment horizontal="right" vertical="top" wrapText="1"/>
    </xf>
    <xf numFmtId="178" fontId="27" fillId="0" borderId="13" xfId="0" applyNumberFormat="1" applyFont="1" applyBorder="1" applyAlignment="1">
      <alignment horizontal="right" vertical="top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"/>
  <sheetViews>
    <sheetView tabSelected="1" zoomScaleSheetLayoutView="100" workbookViewId="0" topLeftCell="A1">
      <selection activeCell="F11" sqref="F11"/>
    </sheetView>
  </sheetViews>
  <sheetFormatPr defaultColWidth="9.00390625" defaultRowHeight="16.5"/>
  <cols>
    <col min="1" max="1" width="9.75390625" style="0" customWidth="1"/>
    <col min="2" max="2" width="9.25390625" style="0" customWidth="1"/>
    <col min="3" max="3" width="9.625" style="0" customWidth="1"/>
    <col min="4" max="4" width="13.125" style="0" customWidth="1"/>
    <col min="5" max="5" width="14.125" style="4" customWidth="1"/>
    <col min="6" max="7" width="15.50390625" style="4" customWidth="1"/>
    <col min="8" max="8" width="17.125" style="0" customWidth="1"/>
  </cols>
  <sheetData>
    <row r="1" spans="1:8" s="1" customFormat="1" ht="45" customHeight="1">
      <c r="A1" s="12" t="s">
        <v>50</v>
      </c>
      <c r="B1" s="12"/>
      <c r="C1" s="12"/>
      <c r="D1" s="12"/>
      <c r="E1" s="12"/>
      <c r="F1" s="12"/>
      <c r="G1" s="12"/>
      <c r="H1" s="12"/>
    </row>
    <row r="2" spans="1:8" s="1" customFormat="1" ht="71.25" customHeight="1">
      <c r="A2" s="9" t="s">
        <v>0</v>
      </c>
      <c r="B2" s="9" t="s">
        <v>1</v>
      </c>
      <c r="C2" s="9" t="s">
        <v>2</v>
      </c>
      <c r="D2" s="9" t="s">
        <v>47</v>
      </c>
      <c r="E2" s="9" t="s">
        <v>48</v>
      </c>
      <c r="F2" s="9" t="s">
        <v>45</v>
      </c>
      <c r="G2" s="9" t="s">
        <v>46</v>
      </c>
      <c r="H2" s="9" t="s">
        <v>49</v>
      </c>
    </row>
    <row r="3" spans="1:8" s="1" customFormat="1" ht="16.5">
      <c r="A3" s="10" t="s">
        <v>4</v>
      </c>
      <c r="B3" s="10" t="s">
        <v>5</v>
      </c>
      <c r="C3" s="10" t="s">
        <v>3</v>
      </c>
      <c r="D3" s="6"/>
      <c r="E3" s="6"/>
      <c r="F3" s="6">
        <v>6577597</v>
      </c>
      <c r="G3" s="6">
        <v>7023000</v>
      </c>
      <c r="H3" s="6">
        <f>G3-F3</f>
        <v>445403</v>
      </c>
    </row>
    <row r="4" spans="1:8" s="1" customFormat="1" ht="16.5">
      <c r="A4" s="11" t="s">
        <v>4</v>
      </c>
      <c r="B4" s="11" t="s">
        <v>6</v>
      </c>
      <c r="C4" s="11" t="s">
        <v>3</v>
      </c>
      <c r="D4" s="7"/>
      <c r="E4" s="7"/>
      <c r="F4" s="7">
        <v>41200</v>
      </c>
      <c r="G4" s="7">
        <v>32000</v>
      </c>
      <c r="H4" s="6">
        <f>G4-F4</f>
        <v>-9200</v>
      </c>
    </row>
    <row r="5" spans="1:8" s="1" customFormat="1" ht="16.5">
      <c r="A5" s="11" t="s">
        <v>7</v>
      </c>
      <c r="B5" s="11" t="s">
        <v>8</v>
      </c>
      <c r="C5" s="11" t="s">
        <v>3</v>
      </c>
      <c r="D5" s="7"/>
      <c r="E5" s="7"/>
      <c r="F5" s="7">
        <v>1000</v>
      </c>
      <c r="G5" s="7"/>
      <c r="H5" s="6">
        <f>G5-F5</f>
        <v>-1000</v>
      </c>
    </row>
    <row r="6" spans="1:8" s="1" customFormat="1" ht="16.5">
      <c r="A6" s="11" t="s">
        <v>7</v>
      </c>
      <c r="B6" s="11" t="s">
        <v>6</v>
      </c>
      <c r="C6" s="11" t="s">
        <v>3</v>
      </c>
      <c r="D6" s="7"/>
      <c r="E6" s="7"/>
      <c r="F6" s="7">
        <v>1200</v>
      </c>
      <c r="G6" s="7">
        <v>150</v>
      </c>
      <c r="H6" s="6">
        <f aca="true" t="shared" si="0" ref="H6:H32">G6-F6</f>
        <v>-1050</v>
      </c>
    </row>
    <row r="7" spans="1:8" s="1" customFormat="1" ht="16.5">
      <c r="A7" s="11" t="s">
        <v>9</v>
      </c>
      <c r="B7" s="11" t="s">
        <v>10</v>
      </c>
      <c r="C7" s="11" t="s">
        <v>3</v>
      </c>
      <c r="D7" s="7"/>
      <c r="E7" s="7"/>
      <c r="F7" s="7">
        <v>1995100</v>
      </c>
      <c r="G7" s="7">
        <v>2120750</v>
      </c>
      <c r="H7" s="6">
        <f t="shared" si="0"/>
        <v>125650</v>
      </c>
    </row>
    <row r="8" spans="1:8" s="1" customFormat="1" ht="16.5">
      <c r="A8" s="11" t="s">
        <v>11</v>
      </c>
      <c r="B8" s="11" t="s">
        <v>12</v>
      </c>
      <c r="C8" s="11" t="s">
        <v>13</v>
      </c>
      <c r="D8" s="7"/>
      <c r="E8" s="7"/>
      <c r="F8" s="7">
        <v>38000</v>
      </c>
      <c r="G8" s="7">
        <v>38000</v>
      </c>
      <c r="H8" s="6">
        <f t="shared" si="0"/>
        <v>0</v>
      </c>
    </row>
    <row r="9" spans="1:8" s="1" customFormat="1" ht="16.5">
      <c r="A9" s="11" t="s">
        <v>11</v>
      </c>
      <c r="B9" s="11" t="s">
        <v>12</v>
      </c>
      <c r="C9" s="11" t="s">
        <v>14</v>
      </c>
      <c r="D9" s="7"/>
      <c r="E9" s="7"/>
      <c r="F9" s="7">
        <v>23760</v>
      </c>
      <c r="G9" s="7">
        <v>23800</v>
      </c>
      <c r="H9" s="6">
        <f t="shared" si="0"/>
        <v>40</v>
      </c>
    </row>
    <row r="10" spans="1:8" s="1" customFormat="1" ht="16.5">
      <c r="A10" s="11" t="s">
        <v>11</v>
      </c>
      <c r="B10" s="11" t="s">
        <v>15</v>
      </c>
      <c r="C10" s="11" t="s">
        <v>16</v>
      </c>
      <c r="D10" s="7"/>
      <c r="E10" s="7"/>
      <c r="F10" s="7">
        <v>580640.87</v>
      </c>
      <c r="G10" s="7">
        <v>603300</v>
      </c>
      <c r="H10" s="6">
        <f t="shared" si="0"/>
        <v>22659.130000000005</v>
      </c>
    </row>
    <row r="11" spans="1:8" s="1" customFormat="1" ht="16.5">
      <c r="A11" s="11" t="s">
        <v>11</v>
      </c>
      <c r="B11" s="11" t="s">
        <v>15</v>
      </c>
      <c r="C11" s="11" t="s">
        <v>17</v>
      </c>
      <c r="D11" s="7"/>
      <c r="E11" s="7"/>
      <c r="F11" s="7">
        <v>249147</v>
      </c>
      <c r="G11" s="7">
        <v>258900</v>
      </c>
      <c r="H11" s="6">
        <f t="shared" si="0"/>
        <v>9753</v>
      </c>
    </row>
    <row r="12" spans="1:8" s="1" customFormat="1" ht="16.5">
      <c r="A12" s="11" t="s">
        <v>11</v>
      </c>
      <c r="B12" s="11" t="s">
        <v>15</v>
      </c>
      <c r="C12" s="11" t="s">
        <v>18</v>
      </c>
      <c r="D12" s="7"/>
      <c r="E12" s="7"/>
      <c r="F12" s="7">
        <v>28270</v>
      </c>
      <c r="G12" s="7">
        <v>26300</v>
      </c>
      <c r="H12" s="6">
        <f t="shared" si="0"/>
        <v>-1970</v>
      </c>
    </row>
    <row r="13" spans="1:8" s="1" customFormat="1" ht="16.5">
      <c r="A13" s="11" t="s">
        <v>11</v>
      </c>
      <c r="B13" s="11" t="s">
        <v>15</v>
      </c>
      <c r="C13" s="11" t="s">
        <v>19</v>
      </c>
      <c r="D13" s="7"/>
      <c r="E13" s="7"/>
      <c r="F13" s="7">
        <v>24614.4</v>
      </c>
      <c r="G13" s="7">
        <v>25600</v>
      </c>
      <c r="H13" s="6">
        <f t="shared" si="0"/>
        <v>985.5999999999985</v>
      </c>
    </row>
    <row r="14" spans="1:8" s="1" customFormat="1" ht="16.5">
      <c r="A14" s="11" t="s">
        <v>11</v>
      </c>
      <c r="B14" s="11" t="s">
        <v>20</v>
      </c>
      <c r="C14" s="11" t="s">
        <v>21</v>
      </c>
      <c r="D14" s="7"/>
      <c r="E14" s="7"/>
      <c r="F14" s="7">
        <v>140988.48</v>
      </c>
      <c r="G14" s="7">
        <f>57337+100000</f>
        <v>157337</v>
      </c>
      <c r="H14" s="6">
        <f t="shared" si="0"/>
        <v>16348.51999999999</v>
      </c>
    </row>
    <row r="15" spans="1:8" s="1" customFormat="1" ht="16.5">
      <c r="A15" s="11" t="s">
        <v>11</v>
      </c>
      <c r="B15" s="11" t="s">
        <v>20</v>
      </c>
      <c r="C15" s="11" t="s">
        <v>22</v>
      </c>
      <c r="D15" s="7"/>
      <c r="E15" s="7"/>
      <c r="F15" s="7">
        <v>27757.66</v>
      </c>
      <c r="G15" s="7">
        <v>25500</v>
      </c>
      <c r="H15" s="6">
        <f t="shared" si="0"/>
        <v>-2257.66</v>
      </c>
    </row>
    <row r="16" spans="1:8" s="1" customFormat="1" ht="16.5">
      <c r="A16" s="11" t="s">
        <v>11</v>
      </c>
      <c r="B16" s="11" t="s">
        <v>20</v>
      </c>
      <c r="C16" s="11" t="s">
        <v>23</v>
      </c>
      <c r="D16" s="7"/>
      <c r="E16" s="7"/>
      <c r="F16" s="7">
        <v>58734.49</v>
      </c>
      <c r="G16" s="7">
        <v>65000</v>
      </c>
      <c r="H16" s="6">
        <f t="shared" si="0"/>
        <v>6265.510000000002</v>
      </c>
    </row>
    <row r="17" spans="1:8" s="1" customFormat="1" ht="16.5">
      <c r="A17" s="11" t="s">
        <v>11</v>
      </c>
      <c r="B17" s="11" t="s">
        <v>24</v>
      </c>
      <c r="C17" s="11" t="s">
        <v>25</v>
      </c>
      <c r="D17" s="7"/>
      <c r="E17" s="7"/>
      <c r="F17" s="7">
        <v>13650</v>
      </c>
      <c r="G17" s="7">
        <v>38000</v>
      </c>
      <c r="H17" s="6">
        <f t="shared" si="0"/>
        <v>24350</v>
      </c>
    </row>
    <row r="18" spans="1:8" s="1" customFormat="1" ht="16.5">
      <c r="A18" s="11" t="s">
        <v>11</v>
      </c>
      <c r="B18" s="11" t="s">
        <v>24</v>
      </c>
      <c r="C18" s="11" t="s">
        <v>26</v>
      </c>
      <c r="D18" s="7"/>
      <c r="E18" s="7"/>
      <c r="F18" s="7">
        <v>20220</v>
      </c>
      <c r="G18" s="7">
        <v>30000</v>
      </c>
      <c r="H18" s="6">
        <f t="shared" si="0"/>
        <v>9780</v>
      </c>
    </row>
    <row r="19" spans="1:8" s="1" customFormat="1" ht="16.5">
      <c r="A19" s="11" t="s">
        <v>11</v>
      </c>
      <c r="B19" s="11" t="s">
        <v>24</v>
      </c>
      <c r="C19" s="11" t="s">
        <v>27</v>
      </c>
      <c r="D19" s="7"/>
      <c r="E19" s="7"/>
      <c r="F19" s="7">
        <v>106227.82</v>
      </c>
      <c r="G19" s="7">
        <v>97250</v>
      </c>
      <c r="H19" s="6">
        <f t="shared" si="0"/>
        <v>-8977.820000000007</v>
      </c>
    </row>
    <row r="20" spans="1:8" s="1" customFormat="1" ht="16.5">
      <c r="A20" s="11" t="s">
        <v>11</v>
      </c>
      <c r="B20" s="11" t="s">
        <v>24</v>
      </c>
      <c r="C20" s="11" t="s">
        <v>28</v>
      </c>
      <c r="D20" s="7"/>
      <c r="E20" s="7"/>
      <c r="F20" s="7">
        <v>13357.51</v>
      </c>
      <c r="G20" s="7">
        <v>13400</v>
      </c>
      <c r="H20" s="6">
        <f t="shared" si="0"/>
        <v>42.48999999999978</v>
      </c>
    </row>
    <row r="21" spans="1:8" s="1" customFormat="1" ht="16.5">
      <c r="A21" s="11" t="s">
        <v>11</v>
      </c>
      <c r="B21" s="11" t="s">
        <v>29</v>
      </c>
      <c r="C21" s="11" t="s">
        <v>3</v>
      </c>
      <c r="D21" s="7"/>
      <c r="E21" s="7"/>
      <c r="F21" s="7">
        <v>8000</v>
      </c>
      <c r="G21" s="7">
        <f>7500+2000</f>
        <v>9500</v>
      </c>
      <c r="H21" s="6">
        <f t="shared" si="0"/>
        <v>1500</v>
      </c>
    </row>
    <row r="22" spans="1:8" s="1" customFormat="1" ht="16.5">
      <c r="A22" s="11" t="s">
        <v>11</v>
      </c>
      <c r="B22" s="11" t="s">
        <v>30</v>
      </c>
      <c r="C22" s="11" t="s">
        <v>3</v>
      </c>
      <c r="D22" s="7"/>
      <c r="E22" s="7"/>
      <c r="F22" s="7">
        <v>11456.98</v>
      </c>
      <c r="G22" s="7">
        <v>20800</v>
      </c>
      <c r="H22" s="6">
        <f t="shared" si="0"/>
        <v>9343.02</v>
      </c>
    </row>
    <row r="23" spans="1:8" s="1" customFormat="1" ht="16.5">
      <c r="A23" s="11" t="s">
        <v>11</v>
      </c>
      <c r="B23" s="11" t="s">
        <v>31</v>
      </c>
      <c r="C23" s="11" t="s">
        <v>3</v>
      </c>
      <c r="D23" s="7"/>
      <c r="E23" s="7"/>
      <c r="F23" s="7">
        <v>806000</v>
      </c>
      <c r="G23" s="7">
        <v>894900</v>
      </c>
      <c r="H23" s="6">
        <f t="shared" si="0"/>
        <v>88900</v>
      </c>
    </row>
    <row r="24" spans="1:8" s="1" customFormat="1" ht="16.5">
      <c r="A24" s="11" t="s">
        <v>11</v>
      </c>
      <c r="B24" s="11" t="s">
        <v>32</v>
      </c>
      <c r="C24" s="11" t="s">
        <v>33</v>
      </c>
      <c r="D24" s="7"/>
      <c r="E24" s="7"/>
      <c r="F24" s="7">
        <v>166672.45</v>
      </c>
      <c r="G24" s="7">
        <f>151200+30000</f>
        <v>181200</v>
      </c>
      <c r="H24" s="6">
        <f t="shared" si="0"/>
        <v>14527.549999999988</v>
      </c>
    </row>
    <row r="25" spans="1:8" s="1" customFormat="1" ht="16.5">
      <c r="A25" s="11" t="s">
        <v>11</v>
      </c>
      <c r="B25" s="11" t="s">
        <v>34</v>
      </c>
      <c r="C25" s="11" t="s">
        <v>3</v>
      </c>
      <c r="D25" s="7"/>
      <c r="E25" s="7"/>
      <c r="F25" s="7">
        <v>31560</v>
      </c>
      <c r="G25" s="7">
        <v>104000</v>
      </c>
      <c r="H25" s="6">
        <f t="shared" si="0"/>
        <v>72440</v>
      </c>
    </row>
    <row r="26" spans="1:8" s="1" customFormat="1" ht="16.5">
      <c r="A26" s="11" t="s">
        <v>11</v>
      </c>
      <c r="B26" s="11" t="s">
        <v>35</v>
      </c>
      <c r="C26" s="11" t="s">
        <v>36</v>
      </c>
      <c r="D26" s="7"/>
      <c r="E26" s="7"/>
      <c r="F26" s="7">
        <v>33600</v>
      </c>
      <c r="G26" s="7">
        <f>33600+22509.82</f>
        <v>56109.82</v>
      </c>
      <c r="H26" s="6">
        <f t="shared" si="0"/>
        <v>22509.82</v>
      </c>
    </row>
    <row r="27" spans="1:8" s="1" customFormat="1" ht="16.5">
      <c r="A27" s="11" t="s">
        <v>11</v>
      </c>
      <c r="B27" s="11" t="s">
        <v>35</v>
      </c>
      <c r="C27" s="11" t="s">
        <v>37</v>
      </c>
      <c r="D27" s="7"/>
      <c r="E27" s="7"/>
      <c r="F27" s="7">
        <v>27000</v>
      </c>
      <c r="G27" s="7">
        <v>25000</v>
      </c>
      <c r="H27" s="6">
        <f t="shared" si="0"/>
        <v>-2000</v>
      </c>
    </row>
    <row r="28" spans="1:8" s="1" customFormat="1" ht="16.5">
      <c r="A28" s="11" t="s">
        <v>11</v>
      </c>
      <c r="B28" s="11" t="s">
        <v>35</v>
      </c>
      <c r="C28" s="11" t="s">
        <v>38</v>
      </c>
      <c r="D28" s="7"/>
      <c r="E28" s="7"/>
      <c r="F28" s="7">
        <v>87153.94</v>
      </c>
      <c r="G28" s="7">
        <f>38900+50000</f>
        <v>88900</v>
      </c>
      <c r="H28" s="6">
        <f t="shared" si="0"/>
        <v>1746.0599999999977</v>
      </c>
    </row>
    <row r="29" spans="1:8" s="1" customFormat="1" ht="16.5">
      <c r="A29" s="11" t="s">
        <v>39</v>
      </c>
      <c r="B29" s="11" t="s">
        <v>40</v>
      </c>
      <c r="C29" s="11" t="s">
        <v>41</v>
      </c>
      <c r="D29" s="7"/>
      <c r="E29" s="7"/>
      <c r="F29" s="7">
        <v>196</v>
      </c>
      <c r="G29" s="7"/>
      <c r="H29" s="6">
        <f t="shared" si="0"/>
        <v>-196</v>
      </c>
    </row>
    <row r="30" spans="1:8" s="1" customFormat="1" ht="16.5">
      <c r="A30" s="11" t="s">
        <v>39</v>
      </c>
      <c r="B30" s="11" t="s">
        <v>40</v>
      </c>
      <c r="C30" s="11" t="s">
        <v>42</v>
      </c>
      <c r="D30" s="7"/>
      <c r="E30" s="7"/>
      <c r="F30" s="7">
        <v>67086</v>
      </c>
      <c r="G30" s="7">
        <v>67086</v>
      </c>
      <c r="H30" s="6">
        <f t="shared" si="0"/>
        <v>0</v>
      </c>
    </row>
    <row r="31" spans="1:8" s="1" customFormat="1" ht="16.5">
      <c r="A31" s="11" t="s">
        <v>39</v>
      </c>
      <c r="B31" s="11" t="s">
        <v>40</v>
      </c>
      <c r="C31" s="11" t="s">
        <v>43</v>
      </c>
      <c r="D31" s="7"/>
      <c r="E31" s="7"/>
      <c r="F31" s="7">
        <v>0</v>
      </c>
      <c r="G31" s="7"/>
      <c r="H31" s="6">
        <f t="shared" si="0"/>
        <v>0</v>
      </c>
    </row>
    <row r="32" spans="1:8" s="1" customFormat="1" ht="16.5">
      <c r="A32" s="11" t="s">
        <v>44</v>
      </c>
      <c r="B32" s="11" t="s">
        <v>40</v>
      </c>
      <c r="C32" s="11" t="s">
        <v>43</v>
      </c>
      <c r="D32" s="7"/>
      <c r="E32" s="7"/>
      <c r="F32" s="7">
        <v>18700</v>
      </c>
      <c r="G32" s="7">
        <v>5000</v>
      </c>
      <c r="H32" s="6">
        <f t="shared" si="0"/>
        <v>-13700</v>
      </c>
    </row>
    <row r="33" spans="1:8" s="1" customFormat="1" ht="16.5">
      <c r="A33" s="11" t="s">
        <v>3</v>
      </c>
      <c r="B33" s="11" t="s">
        <v>3</v>
      </c>
      <c r="C33" s="11"/>
      <c r="D33" s="7">
        <v>234327.3</v>
      </c>
      <c r="E33" s="7">
        <v>209509.82</v>
      </c>
      <c r="F33" s="7">
        <v>0</v>
      </c>
      <c r="G33" s="7"/>
      <c r="H33" s="7"/>
    </row>
    <row r="34" spans="1:8" s="1" customFormat="1" ht="16.5">
      <c r="A34" s="2" t="s">
        <v>3</v>
      </c>
      <c r="B34" s="2" t="s">
        <v>3</v>
      </c>
      <c r="C34" s="2" t="s">
        <v>3</v>
      </c>
      <c r="D34" s="7">
        <v>10964563.3</v>
      </c>
      <c r="E34" s="8">
        <v>11821273</v>
      </c>
      <c r="F34" s="7">
        <v>0</v>
      </c>
      <c r="G34" s="7"/>
      <c r="H34" s="7"/>
    </row>
    <row r="35" spans="1:8" s="1" customFormat="1" ht="16.5">
      <c r="A35" s="3"/>
      <c r="B35" s="3"/>
      <c r="C35" s="3"/>
      <c r="D35" s="5">
        <f>SUM(D33:D34)</f>
        <v>11198890.600000001</v>
      </c>
      <c r="E35" s="5">
        <f>SUM(E33:E34)</f>
        <v>12030782.82</v>
      </c>
      <c r="F35" s="5">
        <f>SUM(F3:F34)</f>
        <v>11198890.6</v>
      </c>
      <c r="G35" s="5">
        <f>SUM(G3:G34)</f>
        <v>12030782.82</v>
      </c>
      <c r="H35" s="5">
        <f>SUM(H3:H34)</f>
        <v>831892.22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699999988079071" right="0.699999988079071" top="0.75" bottom="0.75" header="0.30000001192092896" footer="0.30000001192092896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0</dc:description>
  <cp:lastModifiedBy>Win7</cp:lastModifiedBy>
  <cp:lastPrinted>2020-02-07T06:36:46Z</cp:lastPrinted>
  <dcterms:created xsi:type="dcterms:W3CDTF">2020-02-07T05:57:57Z</dcterms:created>
  <dcterms:modified xsi:type="dcterms:W3CDTF">2020-02-07T06:36:52Z</dcterms:modified>
  <cp:category/>
  <cp:version/>
  <cp:contentType/>
  <cp:contentStatus/>
</cp:coreProperties>
</file>